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280" windowHeight="5850" activeTab="0"/>
  </bookViews>
  <sheets>
    <sheet name="BCDKT" sheetId="1" r:id="rId1"/>
    <sheet name="KQK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<sst xmlns="http://schemas.openxmlformats.org/spreadsheetml/2006/main" count="75" uniqueCount="74">
  <si>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Ii. kÕt qu¶ ho¹t ®éng kinh doanh</t>
  </si>
  <si>
    <t>stt</t>
  </si>
  <si>
    <t xml:space="preserve">chØ tiªu </t>
  </si>
  <si>
    <t>Kú b¸o c¸o</t>
  </si>
  <si>
    <t>Luü kÕ</t>
  </si>
  <si>
    <t xml:space="preserve"> Doanh thu b¸n hµng vµ cung cÊp dÞch vô</t>
  </si>
  <si>
    <t xml:space="preserve"> C¸c kho¶n gi¶m trõ </t>
  </si>
  <si>
    <t xml:space="preserve"> Doanh thu thuÇn vÒ b¸n hµng vµ cung cÊp dÞch vô </t>
  </si>
  <si>
    <t xml:space="preserve"> Gi¸ vèn hµng b¸n</t>
  </si>
  <si>
    <t xml:space="preserve"> Lîi nhuËn gép vÒ b¸n hµng vµ cung cÊp dÞch vô </t>
  </si>
  <si>
    <t xml:space="preserve"> Doanh thu ho¹t ®éng tµi chÝnh</t>
  </si>
  <si>
    <t xml:space="preserve"> Chi phÝ tµi chÝnh</t>
  </si>
  <si>
    <t xml:space="preserve"> Chi phÝ b¸n hµng</t>
  </si>
  <si>
    <t xml:space="preserve"> Chi phÝ qu¶n lý doanh nghiÖp</t>
  </si>
  <si>
    <t xml:space="preserve"> Lîi nhuËn thuÇn tõ ho¹t ®éng kinh doanh </t>
  </si>
  <si>
    <t xml:space="preserve"> Thu nhËp kh¸c</t>
  </si>
  <si>
    <t xml:space="preserve"> Chi phÝ kh¸c</t>
  </si>
  <si>
    <t xml:space="preserve"> Lîi nhuËn kh¸c </t>
  </si>
  <si>
    <t xml:space="preserve"> Tæng lîi nhuËn kÕ to¸n tr­íc thuÕ </t>
  </si>
  <si>
    <t xml:space="preserve"> ThuÕ thu nhËp doanh nghiÖp </t>
  </si>
  <si>
    <t xml:space="preserve"> Lîi nhuËn sau thuÕ thu nhËp doanh nghiÖp </t>
  </si>
  <si>
    <t xml:space="preserve"> L·i c¬ b¶n trªn cæ phiÕu</t>
  </si>
  <si>
    <t xml:space="preserve"> Cæ tøc trªn mçi cæ phiÕu</t>
  </si>
  <si>
    <t xml:space="preserve">                                                               Ngµy      th¸ng       n¨m 2007</t>
  </si>
  <si>
    <t xml:space="preserve">                                                     Gi¸m ®èc c«ng ty</t>
  </si>
  <si>
    <t>cty cp vËn t¶i vµ dv petrolimex HP</t>
  </si>
  <si>
    <t>b¸o c¸o tµi chÝnh tãm t¾t</t>
  </si>
  <si>
    <t>QuÝ 3 n¨m 2007</t>
  </si>
  <si>
    <t>I. b¶ng c©n ®èi kÕ to¸n</t>
  </si>
  <si>
    <t>néi dung</t>
  </si>
  <si>
    <t>Sè d­ ®Çu kú</t>
  </si>
  <si>
    <t>Sè d­ cuèi kú</t>
  </si>
  <si>
    <t>I</t>
  </si>
  <si>
    <t xml:space="preserve"> Tµi s¶n ng¾n h¹n </t>
  </si>
  <si>
    <t xml:space="preserve">   TiÒn vµ c¸c kho¶n t­¬ng ®­¬ng tiÒn</t>
  </si>
  <si>
    <t xml:space="preserve">  C¸c kho¶n ®Çu t­ tµi chÝnh ng¾n h¹n</t>
  </si>
  <si>
    <t xml:space="preserve">  C¸c kho¶n ph¶i thu ng¾n h¹n</t>
  </si>
  <si>
    <t xml:space="preserve">  Hµng tån kho</t>
  </si>
  <si>
    <t xml:space="preserve">  Tµi s¶n ng¾n h¹n kh¸c</t>
  </si>
  <si>
    <t>II</t>
  </si>
  <si>
    <t xml:space="preserve"> Tµi s¶n dµi h¹n</t>
  </si>
  <si>
    <t xml:space="preserve">   C¸c kho¶n ph¶i thu dµi h¹n</t>
  </si>
  <si>
    <t xml:space="preserve">  Tµi s¶n cè ®Þnh</t>
  </si>
  <si>
    <t xml:space="preserve">     - Tµi s¶n cè ®Þnh h÷u h×nh</t>
  </si>
  <si>
    <t xml:space="preserve">      - Tµi s¶n cè ®Þnh thuª tµi chÝnh</t>
  </si>
  <si>
    <t xml:space="preserve">      - Tµi s¶n cè ®Þnh v« h×nh</t>
  </si>
  <si>
    <t xml:space="preserve">      - Chi phÝ x©y dùng c¬ b¶n dë dang</t>
  </si>
  <si>
    <t xml:space="preserve">  BÊt ®éng s¶n ®Çu t­</t>
  </si>
  <si>
    <t xml:space="preserve">  C¸c kho¶n ®Çu t­ tµi chÝnh dµi h¹n</t>
  </si>
  <si>
    <t xml:space="preserve">  Tµi s¶n dµi h¹n kh¸c</t>
  </si>
  <si>
    <t>III</t>
  </si>
  <si>
    <t xml:space="preserve">Tæng céng tµi s¶n </t>
  </si>
  <si>
    <t>IV</t>
  </si>
  <si>
    <t xml:space="preserve"> Nî ph¶i tr¶</t>
  </si>
  <si>
    <t xml:space="preserve">   Nî ng¾n h¹n</t>
  </si>
  <si>
    <t xml:space="preserve">  Nî dµi h¹n</t>
  </si>
  <si>
    <t>V</t>
  </si>
  <si>
    <t xml:space="preserve"> Vèn chñ së h÷u</t>
  </si>
  <si>
    <t>Vèn chñ së h÷u</t>
  </si>
  <si>
    <t xml:space="preserve">      - Vèn ®Çu t­ cña chñ së h÷u</t>
  </si>
  <si>
    <t xml:space="preserve">      - ThÆng d­ vèn cæ phÇn</t>
  </si>
  <si>
    <t xml:space="preserve">      - Vèn kh¸c cña chñ së h÷u</t>
  </si>
  <si>
    <t xml:space="preserve">      - Cæ phiÕu quü</t>
  </si>
  <si>
    <t xml:space="preserve">     - Chªnh lÖch ®¸nh gi¸ l¹i tµi s¶n</t>
  </si>
  <si>
    <t xml:space="preserve">      - Chªnh lÖch tû gi¸ hèi ®o¸i</t>
  </si>
  <si>
    <t xml:space="preserve">      - C¸c quü</t>
  </si>
  <si>
    <t xml:space="preserve">      - Lîi nhuËn sau thuÕ ch­a ph©n phèi</t>
  </si>
  <si>
    <t xml:space="preserve">      - Nguån vèn ®Çu t­ XDCB</t>
  </si>
  <si>
    <t xml:space="preserve"> Nguån kinh  phÝ vµ quü kh¸c</t>
  </si>
  <si>
    <t xml:space="preserve">      - Quü khen th­ëng vµ phóc lîi</t>
  </si>
  <si>
    <t xml:space="preserve">      - Nguån kinh phÝ</t>
  </si>
  <si>
    <t xml:space="preserve">      - Nguån kinh phÝ h×nh thµnh TSC§</t>
  </si>
  <si>
    <t>VI</t>
  </si>
  <si>
    <t xml:space="preserve">Tæng céng nguån vèn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</si>
</sst>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14">
    <font>
      <sz val="14"/>
      <name val=".VnTime"/>
      <family val="0"/>
    </font>
    <font>
      <b/>
      <sz val="14"/>
      <name val=".VnTimeH"/>
      <family val="2"/>
    </font>
    <font>
      <sz val="12"/>
      <name val=".VnUniverseH"/>
      <family val="2"/>
    </font>
    <font>
      <i/>
      <sz val="12"/>
      <name val=".VnTime"/>
      <family val="2"/>
    </font>
    <font>
      <sz val="9"/>
      <name val=".VnHelvetInsH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4"/>
      <name val=".VnTime"/>
      <family val="2"/>
    </font>
    <font>
      <b/>
      <sz val="10"/>
      <name val=".VnTimeH"/>
      <family val="2"/>
    </font>
    <font>
      <sz val="11"/>
      <name val=".VnTime"/>
      <family val="2"/>
    </font>
    <font>
      <b/>
      <sz val="18"/>
      <name val=".VnTimeH"/>
      <family val="2"/>
    </font>
    <font>
      <b/>
      <sz val="12"/>
      <name val="vnskua"/>
      <family val="2"/>
    </font>
    <font>
      <b/>
      <sz val="12"/>
      <name val=".VnTimeH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/>
    </xf>
    <xf numFmtId="9" fontId="5" fillId="0" borderId="6" xfId="19" applyFont="1" applyBorder="1" applyAlignment="1">
      <alignment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12" fillId="0" borderId="6" xfId="0" applyNumberFormat="1" applyFont="1" applyBorder="1" applyAlignment="1">
      <alignment horizontal="left"/>
    </xf>
    <xf numFmtId="3" fontId="11" fillId="0" borderId="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5" fillId="0" borderId="4" xfId="0" applyNumberFormat="1" applyFont="1" applyBorder="1" applyAlignment="1">
      <alignment/>
    </xf>
    <xf numFmtId="0" fontId="13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4" fontId="13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D11" sqref="D11"/>
    </sheetView>
  </sheetViews>
  <sheetFormatPr defaultColWidth="8.66015625" defaultRowHeight="18"/>
  <cols>
    <col min="1" max="1" width="6.5" style="0" customWidth="1"/>
    <col min="2" max="2" width="30.08203125" style="0" customWidth="1"/>
    <col min="3" max="3" width="12.16015625" style="0" customWidth="1"/>
    <col min="4" max="4" width="12.83203125" style="0" customWidth="1"/>
  </cols>
  <sheetData>
    <row r="1" spans="1:4" ht="18">
      <c r="A1" s="18" t="s">
        <v>25</v>
      </c>
      <c r="B1" s="18"/>
      <c r="C1" s="27"/>
      <c r="D1" s="27"/>
    </row>
    <row r="2" spans="2:4" ht="18">
      <c r="B2" s="19"/>
      <c r="C2" s="28"/>
      <c r="D2" s="28"/>
    </row>
    <row r="3" spans="1:4" ht="26.25">
      <c r="A3" s="29" t="s">
        <v>26</v>
      </c>
      <c r="B3" s="29"/>
      <c r="C3" s="29"/>
      <c r="D3" s="29"/>
    </row>
    <row r="4" spans="1:4" ht="18">
      <c r="A4" s="30" t="s">
        <v>27</v>
      </c>
      <c r="B4" s="30"/>
      <c r="C4" s="30"/>
      <c r="D4" s="30"/>
    </row>
    <row r="5" spans="1:4" ht="20.25">
      <c r="A5" s="1" t="s">
        <v>28</v>
      </c>
      <c r="B5" s="17"/>
      <c r="C5" s="17"/>
      <c r="D5" s="17"/>
    </row>
    <row r="6" spans="1:4" ht="20.25">
      <c r="A6" s="1"/>
      <c r="B6" s="17"/>
      <c r="C6" s="17"/>
      <c r="D6" s="17"/>
    </row>
    <row r="7" spans="1:4" ht="18">
      <c r="A7" s="20" t="s">
        <v>1</v>
      </c>
      <c r="B7" s="20" t="s">
        <v>29</v>
      </c>
      <c r="C7" s="21" t="s">
        <v>30</v>
      </c>
      <c r="D7" s="21" t="s">
        <v>31</v>
      </c>
    </row>
    <row r="8" spans="1:4" ht="18">
      <c r="A8" s="22" t="s">
        <v>32</v>
      </c>
      <c r="B8" s="9" t="s">
        <v>33</v>
      </c>
      <c r="C8" s="32">
        <f>SUM(C9:C13)</f>
        <v>37484884756</v>
      </c>
      <c r="D8" s="32">
        <f>SUM(D9:D13)</f>
        <v>47171738812</v>
      </c>
    </row>
    <row r="9" spans="1:4" ht="18">
      <c r="A9" s="33">
        <v>1</v>
      </c>
      <c r="B9" s="12" t="s">
        <v>34</v>
      </c>
      <c r="C9" s="34">
        <v>1367487485</v>
      </c>
      <c r="D9" s="34">
        <v>1392588932</v>
      </c>
    </row>
    <row r="10" spans="1:4" ht="18">
      <c r="A10" s="33">
        <v>2</v>
      </c>
      <c r="B10" s="12" t="s">
        <v>35</v>
      </c>
      <c r="C10" s="34">
        <v>0</v>
      </c>
      <c r="D10" s="34">
        <v>795000500</v>
      </c>
    </row>
    <row r="11" spans="1:4" ht="18">
      <c r="A11" s="33">
        <v>3</v>
      </c>
      <c r="B11" s="12" t="s">
        <v>36</v>
      </c>
      <c r="C11" s="34">
        <v>8936608956</v>
      </c>
      <c r="D11" s="34">
        <v>9368538001</v>
      </c>
    </row>
    <row r="12" spans="1:4" ht="18">
      <c r="A12" s="33">
        <v>4</v>
      </c>
      <c r="B12" s="12" t="s">
        <v>37</v>
      </c>
      <c r="C12" s="34">
        <v>26954520315</v>
      </c>
      <c r="D12" s="34">
        <v>33436782759</v>
      </c>
    </row>
    <row r="13" spans="1:4" ht="18">
      <c r="A13" s="33">
        <v>5</v>
      </c>
      <c r="B13" s="12" t="s">
        <v>38</v>
      </c>
      <c r="C13" s="34">
        <v>226268000</v>
      </c>
      <c r="D13" s="34">
        <v>2178828620</v>
      </c>
    </row>
    <row r="14" spans="1:4" ht="18">
      <c r="A14" s="23" t="s">
        <v>39</v>
      </c>
      <c r="B14" s="12" t="s">
        <v>40</v>
      </c>
      <c r="C14" s="34">
        <f>+C15+C16+C21+C22+C23</f>
        <v>18679985844</v>
      </c>
      <c r="D14" s="34">
        <f>+D15+D16+D21+D22+D23</f>
        <v>48799566872</v>
      </c>
    </row>
    <row r="15" spans="1:4" ht="18">
      <c r="A15" s="33">
        <v>1</v>
      </c>
      <c r="B15" s="12" t="s">
        <v>41</v>
      </c>
      <c r="C15" s="34">
        <v>65919459</v>
      </c>
      <c r="D15" s="34">
        <v>42701000</v>
      </c>
    </row>
    <row r="16" spans="1:4" ht="18">
      <c r="A16" s="33">
        <v>2</v>
      </c>
      <c r="B16" s="12" t="s">
        <v>42</v>
      </c>
      <c r="C16" s="34">
        <f>SUM(C17:C20)</f>
        <v>18301746232</v>
      </c>
      <c r="D16" s="34">
        <f>SUM(D17:D20)</f>
        <v>43509785271</v>
      </c>
    </row>
    <row r="17" spans="1:4" ht="18">
      <c r="A17" s="33"/>
      <c r="B17" s="35" t="s">
        <v>43</v>
      </c>
      <c r="C17" s="36">
        <v>17994003946</v>
      </c>
      <c r="D17" s="36">
        <v>22993376497</v>
      </c>
    </row>
    <row r="18" spans="1:4" ht="18">
      <c r="A18" s="33"/>
      <c r="B18" s="35" t="s">
        <v>44</v>
      </c>
      <c r="C18" s="36">
        <v>0</v>
      </c>
      <c r="D18" s="36">
        <v>0</v>
      </c>
    </row>
    <row r="19" spans="1:4" ht="18">
      <c r="A19" s="33"/>
      <c r="B19" s="35" t="s">
        <v>45</v>
      </c>
      <c r="C19" s="36">
        <v>0</v>
      </c>
      <c r="D19" s="36">
        <v>0</v>
      </c>
    </row>
    <row r="20" spans="1:4" ht="18">
      <c r="A20" s="33"/>
      <c r="B20" s="35" t="s">
        <v>46</v>
      </c>
      <c r="C20" s="36">
        <v>307742286</v>
      </c>
      <c r="D20" s="36">
        <v>20516408774</v>
      </c>
    </row>
    <row r="21" spans="1:4" ht="18">
      <c r="A21" s="33">
        <v>3</v>
      </c>
      <c r="B21" s="12" t="s">
        <v>47</v>
      </c>
      <c r="C21" s="34">
        <v>0</v>
      </c>
      <c r="D21" s="34">
        <v>0</v>
      </c>
    </row>
    <row r="22" spans="1:4" ht="18">
      <c r="A22" s="33">
        <v>4</v>
      </c>
      <c r="B22" s="12" t="s">
        <v>48</v>
      </c>
      <c r="C22" s="34">
        <v>0</v>
      </c>
      <c r="D22" s="34">
        <v>4657000000</v>
      </c>
    </row>
    <row r="23" spans="1:4" ht="18">
      <c r="A23" s="33">
        <v>5</v>
      </c>
      <c r="B23" s="12" t="s">
        <v>49</v>
      </c>
      <c r="C23" s="34">
        <v>312320153</v>
      </c>
      <c r="D23" s="34">
        <v>590080601</v>
      </c>
    </row>
    <row r="24" spans="1:4" ht="18">
      <c r="A24" s="23" t="s">
        <v>50</v>
      </c>
      <c r="B24" s="37" t="s">
        <v>51</v>
      </c>
      <c r="C24" s="34">
        <f>+C14+C8</f>
        <v>56164870600</v>
      </c>
      <c r="D24" s="34">
        <f>+D14+D8</f>
        <v>95971305684</v>
      </c>
    </row>
    <row r="25" spans="1:4" ht="18">
      <c r="A25" s="23" t="s">
        <v>52</v>
      </c>
      <c r="B25" s="12" t="s">
        <v>53</v>
      </c>
      <c r="C25" s="34">
        <f>SUM(C26:C27)</f>
        <v>31791095210</v>
      </c>
      <c r="D25" s="34">
        <f>SUM(D26:D27)</f>
        <v>68607134291</v>
      </c>
    </row>
    <row r="26" spans="1:4" ht="18">
      <c r="A26" s="33">
        <v>1</v>
      </c>
      <c r="B26" s="12" t="s">
        <v>54</v>
      </c>
      <c r="C26" s="34">
        <v>30194444650</v>
      </c>
      <c r="D26" s="34">
        <v>61810483731</v>
      </c>
    </row>
    <row r="27" spans="1:4" ht="18">
      <c r="A27" s="33">
        <v>2</v>
      </c>
      <c r="B27" s="12" t="s">
        <v>55</v>
      </c>
      <c r="C27" s="34">
        <v>1596650560</v>
      </c>
      <c r="D27" s="34">
        <v>6796650560</v>
      </c>
    </row>
    <row r="28" spans="1:4" ht="18">
      <c r="A28" s="23" t="s">
        <v>56</v>
      </c>
      <c r="B28" s="12" t="s">
        <v>57</v>
      </c>
      <c r="C28" s="34">
        <f>+C29+C39</f>
        <v>24373775390</v>
      </c>
      <c r="D28" s="34">
        <f>+D29+D39</f>
        <v>27364171393</v>
      </c>
    </row>
    <row r="29" spans="1:4" ht="18">
      <c r="A29" s="33">
        <v>1</v>
      </c>
      <c r="B29" s="12" t="s">
        <v>58</v>
      </c>
      <c r="C29" s="34">
        <f>SUM(C30:C38)</f>
        <v>24258932029</v>
      </c>
      <c r="D29" s="34">
        <f>SUM(D30:D38)</f>
        <v>27071512881</v>
      </c>
    </row>
    <row r="30" spans="1:4" ht="18">
      <c r="A30" s="33"/>
      <c r="B30" s="35" t="s">
        <v>59</v>
      </c>
      <c r="C30" s="36">
        <v>17400000000</v>
      </c>
      <c r="D30" s="36">
        <v>17400000000</v>
      </c>
    </row>
    <row r="31" spans="1:4" ht="18">
      <c r="A31" s="33"/>
      <c r="B31" s="35" t="s">
        <v>60</v>
      </c>
      <c r="C31" s="36">
        <v>804502460</v>
      </c>
      <c r="D31" s="36">
        <v>804502460</v>
      </c>
    </row>
    <row r="32" spans="1:4" ht="18">
      <c r="A32" s="33"/>
      <c r="B32" s="35" t="s">
        <v>61</v>
      </c>
      <c r="C32" s="36">
        <v>0</v>
      </c>
      <c r="D32" s="36">
        <v>0</v>
      </c>
    </row>
    <row r="33" spans="1:4" ht="18">
      <c r="A33" s="33"/>
      <c r="B33" s="35" t="s">
        <v>62</v>
      </c>
      <c r="C33" s="36">
        <v>0</v>
      </c>
      <c r="D33" s="36">
        <v>0</v>
      </c>
    </row>
    <row r="34" spans="1:4" ht="18">
      <c r="A34" s="33"/>
      <c r="B34" s="35" t="s">
        <v>63</v>
      </c>
      <c r="C34" s="36">
        <v>0</v>
      </c>
      <c r="D34" s="36">
        <v>0</v>
      </c>
    </row>
    <row r="35" spans="1:4" ht="18">
      <c r="A35" s="33"/>
      <c r="B35" s="35" t="s">
        <v>64</v>
      </c>
      <c r="C35" s="36">
        <v>0</v>
      </c>
      <c r="D35" s="36">
        <v>0</v>
      </c>
    </row>
    <row r="36" spans="1:4" ht="18">
      <c r="A36" s="33"/>
      <c r="B36" s="35" t="s">
        <v>65</v>
      </c>
      <c r="C36" s="36">
        <f>2930444722+422457467</f>
        <v>3352902189</v>
      </c>
      <c r="D36" s="36">
        <f>3818617710+587575598</f>
        <v>4406193308</v>
      </c>
    </row>
    <row r="37" spans="1:4" ht="18">
      <c r="A37" s="33"/>
      <c r="B37" s="35" t="s">
        <v>66</v>
      </c>
      <c r="C37" s="36">
        <v>2701527380</v>
      </c>
      <c r="D37" s="36">
        <v>4460817113</v>
      </c>
    </row>
    <row r="38" spans="1:4" ht="18">
      <c r="A38" s="33"/>
      <c r="B38" s="35" t="s">
        <v>67</v>
      </c>
      <c r="C38" s="36">
        <v>0</v>
      </c>
      <c r="D38" s="36">
        <v>0</v>
      </c>
    </row>
    <row r="39" spans="1:4" ht="18">
      <c r="A39" s="33">
        <v>2</v>
      </c>
      <c r="B39" s="12" t="s">
        <v>68</v>
      </c>
      <c r="C39" s="34">
        <v>114843361</v>
      </c>
      <c r="D39" s="34">
        <v>292658512</v>
      </c>
    </row>
    <row r="40" spans="1:4" ht="18">
      <c r="A40" s="33"/>
      <c r="B40" s="35" t="s">
        <v>69</v>
      </c>
      <c r="C40" s="36">
        <v>114843361</v>
      </c>
      <c r="D40" s="36">
        <v>96973361</v>
      </c>
    </row>
    <row r="41" spans="1:4" ht="18">
      <c r="A41" s="33"/>
      <c r="B41" s="35" t="s">
        <v>70</v>
      </c>
      <c r="C41" s="36">
        <v>0</v>
      </c>
      <c r="D41" s="36">
        <v>0</v>
      </c>
    </row>
    <row r="42" spans="1:4" ht="18">
      <c r="A42" s="33"/>
      <c r="B42" s="35" t="s">
        <v>71</v>
      </c>
      <c r="C42" s="36">
        <v>0</v>
      </c>
      <c r="D42" s="36">
        <v>0</v>
      </c>
    </row>
    <row r="43" spans="1:4" ht="18.75">
      <c r="A43" s="24" t="s">
        <v>72</v>
      </c>
      <c r="B43" s="25" t="s">
        <v>73</v>
      </c>
      <c r="C43" s="26">
        <f>+C28+C25</f>
        <v>56164870600</v>
      </c>
      <c r="D43" s="26">
        <f>+D28+D25</f>
        <v>95971305684</v>
      </c>
    </row>
  </sheetData>
  <mergeCells count="4">
    <mergeCell ref="C1:D1"/>
    <mergeCell ref="C2:D2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10" sqref="B10"/>
    </sheetView>
  </sheetViews>
  <sheetFormatPr defaultColWidth="8.66015625" defaultRowHeight="18"/>
  <cols>
    <col min="2" max="2" width="36.41015625" style="0" bestFit="1" customWidth="1"/>
    <col min="3" max="4" width="10.66015625" style="0" bestFit="1" customWidth="1"/>
  </cols>
  <sheetData>
    <row r="1" spans="1:4" ht="20.25">
      <c r="A1" s="1" t="s">
        <v>0</v>
      </c>
      <c r="B1" s="2"/>
      <c r="C1" s="3"/>
      <c r="D1" s="4"/>
    </row>
    <row r="2" spans="1:4" ht="20.25">
      <c r="A2" s="1"/>
      <c r="B2" s="2"/>
      <c r="C2" s="3"/>
      <c r="D2" s="4"/>
    </row>
    <row r="3" spans="1:4" ht="18">
      <c r="A3" s="5" t="s">
        <v>1</v>
      </c>
      <c r="B3" s="5" t="s">
        <v>2</v>
      </c>
      <c r="C3" s="6" t="s">
        <v>3</v>
      </c>
      <c r="D3" s="7" t="s">
        <v>4</v>
      </c>
    </row>
    <row r="4" spans="1:4" ht="18">
      <c r="A4" s="8">
        <v>1</v>
      </c>
      <c r="B4" s="9" t="s">
        <v>5</v>
      </c>
      <c r="C4" s="10">
        <v>33104552534</v>
      </c>
      <c r="D4" s="10">
        <v>83813599754</v>
      </c>
    </row>
    <row r="5" spans="1:4" ht="18">
      <c r="A5" s="11">
        <v>2</v>
      </c>
      <c r="B5" s="12" t="s">
        <v>6</v>
      </c>
      <c r="C5" s="10">
        <v>0</v>
      </c>
      <c r="D5" s="10">
        <v>0</v>
      </c>
    </row>
    <row r="6" spans="1:4" ht="18">
      <c r="A6" s="11">
        <v>3</v>
      </c>
      <c r="B6" s="12" t="s">
        <v>7</v>
      </c>
      <c r="C6" s="10">
        <f>+C4-C5</f>
        <v>33104552534</v>
      </c>
      <c r="D6" s="10">
        <f>+D4-D5</f>
        <v>83813599754</v>
      </c>
    </row>
    <row r="7" spans="1:4" ht="18">
      <c r="A7" s="11">
        <v>4</v>
      </c>
      <c r="B7" s="12" t="s">
        <v>8</v>
      </c>
      <c r="C7" s="10">
        <v>29625799601</v>
      </c>
      <c r="D7" s="10">
        <v>73963213812</v>
      </c>
    </row>
    <row r="8" spans="1:4" ht="18">
      <c r="A8" s="11">
        <v>5</v>
      </c>
      <c r="B8" s="12" t="s">
        <v>9</v>
      </c>
      <c r="C8" s="10">
        <f>+C6-C7</f>
        <v>3478752933</v>
      </c>
      <c r="D8" s="10">
        <f>+D6-D7</f>
        <v>9850385942</v>
      </c>
    </row>
    <row r="9" spans="1:4" ht="18">
      <c r="A9" s="11">
        <v>6</v>
      </c>
      <c r="B9" s="12" t="s">
        <v>10</v>
      </c>
      <c r="C9" s="10">
        <v>5801547</v>
      </c>
      <c r="D9" s="10">
        <v>22018337</v>
      </c>
    </row>
    <row r="10" spans="1:4" ht="18">
      <c r="A10" s="11">
        <v>7</v>
      </c>
      <c r="B10" s="12" t="s">
        <v>11</v>
      </c>
      <c r="C10" s="10">
        <v>98421878</v>
      </c>
      <c r="D10" s="10">
        <v>327691965</v>
      </c>
    </row>
    <row r="11" spans="1:4" ht="18">
      <c r="A11" s="11">
        <v>8</v>
      </c>
      <c r="B11" s="12" t="s">
        <v>12</v>
      </c>
      <c r="C11" s="10">
        <v>299930152</v>
      </c>
      <c r="D11" s="10">
        <v>913682846</v>
      </c>
    </row>
    <row r="12" spans="1:4" ht="18">
      <c r="A12" s="11">
        <v>9</v>
      </c>
      <c r="B12" s="12" t="s">
        <v>13</v>
      </c>
      <c r="C12" s="10">
        <v>1571512427</v>
      </c>
      <c r="D12" s="10">
        <v>3746581139</v>
      </c>
    </row>
    <row r="13" spans="1:4" ht="18">
      <c r="A13" s="11">
        <v>10</v>
      </c>
      <c r="B13" s="12" t="s">
        <v>14</v>
      </c>
      <c r="C13" s="10">
        <f>+C8+C9-C10-C11-C12</f>
        <v>1514690023</v>
      </c>
      <c r="D13" s="10">
        <f>+D8+D9-D10-D11-D12</f>
        <v>4884448329</v>
      </c>
    </row>
    <row r="14" spans="1:4" ht="18">
      <c r="A14" s="11">
        <v>11</v>
      </c>
      <c r="B14" s="12" t="s">
        <v>15</v>
      </c>
      <c r="C14" s="10">
        <v>65428572</v>
      </c>
      <c r="D14" s="10">
        <v>216557572</v>
      </c>
    </row>
    <row r="15" spans="1:4" ht="18">
      <c r="A15" s="11">
        <v>12</v>
      </c>
      <c r="B15" s="12" t="s">
        <v>16</v>
      </c>
      <c r="C15" s="10">
        <v>0</v>
      </c>
      <c r="D15" s="10">
        <v>2929200</v>
      </c>
    </row>
    <row r="16" spans="1:4" ht="18">
      <c r="A16" s="11">
        <v>13</v>
      </c>
      <c r="B16" s="12" t="s">
        <v>17</v>
      </c>
      <c r="C16" s="10">
        <f>+C14-C15</f>
        <v>65428572</v>
      </c>
      <c r="D16" s="10">
        <f>+D14-D15</f>
        <v>213628372</v>
      </c>
    </row>
    <row r="17" spans="1:4" ht="18">
      <c r="A17" s="11">
        <v>14</v>
      </c>
      <c r="B17" s="12" t="s">
        <v>18</v>
      </c>
      <c r="C17" s="10">
        <f>+C13+C16</f>
        <v>1580118595</v>
      </c>
      <c r="D17" s="10">
        <f>+D13+D16</f>
        <v>5098076701</v>
      </c>
    </row>
    <row r="18" spans="1:4" ht="18">
      <c r="A18" s="11">
        <v>15</v>
      </c>
      <c r="B18" s="12" t="s">
        <v>19</v>
      </c>
      <c r="C18" s="10">
        <v>197514825</v>
      </c>
      <c r="D18" s="10">
        <v>637259588</v>
      </c>
    </row>
    <row r="19" spans="1:4" ht="18">
      <c r="A19" s="11">
        <v>16</v>
      </c>
      <c r="B19" s="12" t="s">
        <v>20</v>
      </c>
      <c r="C19" s="10">
        <f>+C17-C18</f>
        <v>1382603770</v>
      </c>
      <c r="D19" s="10">
        <f>+D17-D18</f>
        <v>4460817113</v>
      </c>
    </row>
    <row r="20" spans="1:4" ht="18">
      <c r="A20" s="11">
        <v>17</v>
      </c>
      <c r="B20" s="12" t="s">
        <v>21</v>
      </c>
      <c r="C20" s="10">
        <f>+C19/1740000</f>
        <v>794.599867816092</v>
      </c>
      <c r="D20" s="10">
        <f>+D19/1740000</f>
        <v>2563.6879959770113</v>
      </c>
    </row>
    <row r="21" spans="1:4" ht="18">
      <c r="A21" s="13">
        <v>18</v>
      </c>
      <c r="B21" s="14" t="s">
        <v>22</v>
      </c>
      <c r="C21" s="15">
        <v>0.14</v>
      </c>
      <c r="D21" s="15">
        <v>0.14</v>
      </c>
    </row>
    <row r="22" ht="18">
      <c r="D22" s="16"/>
    </row>
    <row r="23" spans="1:4" ht="18">
      <c r="A23" s="30" t="s">
        <v>23</v>
      </c>
      <c r="B23" s="30"/>
      <c r="C23" s="30"/>
      <c r="D23" s="30"/>
    </row>
    <row r="24" spans="1:4" ht="18">
      <c r="A24" s="31" t="s">
        <v>24</v>
      </c>
      <c r="B24" s="31"/>
      <c r="C24" s="31"/>
      <c r="D24" s="31"/>
    </row>
  </sheetData>
  <mergeCells count="2">
    <mergeCell ref="A23:D23"/>
    <mergeCell ref="A24:D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Administrator</cp:lastModifiedBy>
  <dcterms:created xsi:type="dcterms:W3CDTF">2007-10-23T07:55:32Z</dcterms:created>
  <dcterms:modified xsi:type="dcterms:W3CDTF">2007-10-24T00:47:54Z</dcterms:modified>
  <cp:category/>
  <cp:version/>
  <cp:contentType/>
  <cp:contentStatus/>
</cp:coreProperties>
</file>